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7560" windowHeight="6660" tabRatio="415" activeTab="0"/>
  </bookViews>
  <sheets>
    <sheet name="BCTC" sheetId="1" r:id="rId1"/>
  </sheets>
  <definedNames/>
  <calcPr fullCalcOnLoad="1"/>
</workbook>
</file>

<file path=xl/sharedStrings.xml><?xml version="1.0" encoding="utf-8"?>
<sst xmlns="http://schemas.openxmlformats.org/spreadsheetml/2006/main" count="81" uniqueCount="79">
  <si>
    <t>Stt</t>
  </si>
  <si>
    <t>Néi dung</t>
  </si>
  <si>
    <t>I</t>
  </si>
  <si>
    <t>C¸c kho¶n ®Çu t­ tµi chÝnh ng¾n h¹n</t>
  </si>
  <si>
    <t>Hµng tån kho</t>
  </si>
  <si>
    <t>C¸c kho¶n ®Çu t­ tµi chÝnh dµi h¹n</t>
  </si>
  <si>
    <t>Tæng céng tµi s¶n</t>
  </si>
  <si>
    <t>Nî ph¶i tr¶</t>
  </si>
  <si>
    <t>Nî ng¾n h¹n</t>
  </si>
  <si>
    <t>Nî dµi h¹n</t>
  </si>
  <si>
    <t>Tæng céng nguån vèn</t>
  </si>
  <si>
    <t>II</t>
  </si>
  <si>
    <t>III</t>
  </si>
  <si>
    <t>IV</t>
  </si>
  <si>
    <t>V</t>
  </si>
  <si>
    <t>VI</t>
  </si>
  <si>
    <t>ChØ tiªu</t>
  </si>
  <si>
    <t>Doanh thu b¸n hµng vµ cung cÊp dÞch vô</t>
  </si>
  <si>
    <t>Gi¸ vèn hµng b¸n</t>
  </si>
  <si>
    <t>Chi phÝ b¸n hµng</t>
  </si>
  <si>
    <t>Chi phÝ qu¶n lý doanh nghiÖp</t>
  </si>
  <si>
    <t>Chi phÝ kh¸c</t>
  </si>
  <si>
    <t>Lîi nhuËn kh¸c</t>
  </si>
  <si>
    <t>Cæ tøc trªn mçi cæ phiÕu</t>
  </si>
  <si>
    <t>Tµi s¶n cè ®Þnh</t>
  </si>
  <si>
    <t>C¸c kho¶n ph¶i thu ng¾n h¹n</t>
  </si>
  <si>
    <t>B¸o c¸o tµi chÝnh tãm t¾t</t>
  </si>
  <si>
    <t>Tµi s¶n l­u ®éng vµ ®Çu t­ ng¾n h¹n</t>
  </si>
  <si>
    <t>MÉu CBTT- 03</t>
  </si>
  <si>
    <t>(Phô lôc sè 01)</t>
  </si>
  <si>
    <t>Vèn chñ së h÷u</t>
  </si>
  <si>
    <t>-Vèn ®Çu t­ cña chñ së h÷u</t>
  </si>
  <si>
    <t>-ThÆng d­ vèn cæ phÇn</t>
  </si>
  <si>
    <t>-Vèn kh¸c cña chñ së h÷u</t>
  </si>
  <si>
    <t>-Cæ phiÕu quü</t>
  </si>
  <si>
    <t>-Chªnh lÖch ®¸nh gi¸ l¹i tµi s¶n</t>
  </si>
  <si>
    <t>-Chªnh lÖch tû gi¸ hèi ®o¸i</t>
  </si>
  <si>
    <t>-C¸c quü</t>
  </si>
  <si>
    <t>-Lîi nhuËn sau thuÕ ch­a ph©n phèi</t>
  </si>
  <si>
    <t>-Nguån vèn ®Çu t­ XDCB</t>
  </si>
  <si>
    <t>Nguån kinh phÝ vµ quü kh¸c</t>
  </si>
  <si>
    <t>-Quü khen th­ëng phóc lîi</t>
  </si>
  <si>
    <t>-Nguån kinh phÝ</t>
  </si>
  <si>
    <t>-Nguån kinh phÝ ®· h×nh thµnh TSC§</t>
  </si>
  <si>
    <t>c«ng ty cp viglacera tõ s¬n</t>
  </si>
  <si>
    <t>C¸c kho¶n gi¶m trõ doanh thu</t>
  </si>
  <si>
    <t>Doanh thu thuÇn vÒ b¸n hµng vµ cung cÊp dÞch vô</t>
  </si>
  <si>
    <t>Doanh thu ho¹t ®éng tµi chÝnh</t>
  </si>
  <si>
    <t>Chi phÝ tµi chÝnh</t>
  </si>
  <si>
    <t>Lîi nhuËn thuÇn tõ ho¹t ®éng kinh doanh</t>
  </si>
  <si>
    <t>Thu nhËp kh¸c</t>
  </si>
  <si>
    <t>Tæng lîi nhuËn kÕ to¸n tr­íc thuÕ</t>
  </si>
  <si>
    <t>Lîi nhuËn sau thuÕ thu nhËp doanh nghiÖp</t>
  </si>
  <si>
    <t>L·i c¬ b¶n trªn cæ phiÕu</t>
  </si>
  <si>
    <t>ThuÕ thu nhËp doanh nghiÖp</t>
  </si>
  <si>
    <t>TiÒn vµ c¸c kho¶n t­¬ng ®­¬ng tiÒn</t>
  </si>
  <si>
    <t>Tµi s¶n ng¾n h¹n kh¸c</t>
  </si>
  <si>
    <t>Tµi s¶n dµi h¹n</t>
  </si>
  <si>
    <t>C¸c kho¶n ph¶i thu dµi h¹n</t>
  </si>
  <si>
    <t>- Tµi s¶n cè ®Þnh h÷u h×nh</t>
  </si>
  <si>
    <t>- Tµi s¶n cè ®Þnh thuª tµi chÝnh</t>
  </si>
  <si>
    <t>- Chi phÝ x©y dùng c¬ b¶n dë dang</t>
  </si>
  <si>
    <t>- Tµi s¶n cè ®Þnh v« h×nh</t>
  </si>
  <si>
    <t>BÊt ®éng s¶n ®Çu t­</t>
  </si>
  <si>
    <t>Tµi s¶n dµi h¹n kh¸c</t>
  </si>
  <si>
    <t>Lîi nhuËn gép vÒ b¸n hµng vµ cung cÊp dÞch vô</t>
  </si>
  <si>
    <t>Gi¸m ®èc</t>
  </si>
  <si>
    <t>LËp biÓu</t>
  </si>
  <si>
    <t>TrÇn Hoµng Anh</t>
  </si>
  <si>
    <t>(Quý I n¨m 2009)</t>
  </si>
  <si>
    <t>B¾c Ninh, ngµy 20 th¸ng 04 n¨m 2009</t>
  </si>
  <si>
    <t>NguyÔn V¨n C¬</t>
  </si>
  <si>
    <t>QuÝ I/2009</t>
  </si>
  <si>
    <t>Lòy kÕ n¨m 2009</t>
  </si>
  <si>
    <t>Sè d­ ®Çu quý I/2009</t>
  </si>
  <si>
    <t>Sè d­ cuèi quý I/2009</t>
  </si>
  <si>
    <t>I. B¶ng c©n ®èi kÕ to¸n</t>
  </si>
  <si>
    <t>II. KÕt qu¶ ho¹t ®éng SXKD</t>
  </si>
  <si>
    <t>§VT: ®ång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</si>
</sst>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"/>
  </numFmts>
  <fonts count="15">
    <font>
      <sz val="14"/>
      <name val=".VnTime"/>
      <family val="0"/>
    </font>
    <font>
      <sz val="8"/>
      <name val=".VnTime"/>
      <family val="0"/>
    </font>
    <font>
      <b/>
      <sz val="14"/>
      <name val=".VnTime"/>
      <family val="2"/>
    </font>
    <font>
      <b/>
      <sz val="12"/>
      <name val=".VnTime"/>
      <family val="2"/>
    </font>
    <font>
      <b/>
      <sz val="13"/>
      <name val=".VnTimeH"/>
      <family val="2"/>
    </font>
    <font>
      <i/>
      <sz val="14"/>
      <name val=".VnTime"/>
      <family val="0"/>
    </font>
    <font>
      <u val="single"/>
      <sz val="14"/>
      <color indexed="12"/>
      <name val=".VnTime"/>
      <family val="0"/>
    </font>
    <font>
      <u val="single"/>
      <sz val="14"/>
      <color indexed="36"/>
      <name val=".VnTime"/>
      <family val="0"/>
    </font>
    <font>
      <b/>
      <sz val="13"/>
      <name val=".VnTime"/>
      <family val="2"/>
    </font>
    <font>
      <b/>
      <sz val="12"/>
      <name val=".VnTimeH"/>
      <family val="2"/>
    </font>
    <font>
      <i/>
      <sz val="12"/>
      <name val=".VnTime"/>
      <family val="2"/>
    </font>
    <font>
      <sz val="13"/>
      <name val=".VnTime"/>
      <family val="0"/>
    </font>
    <font>
      <sz val="12"/>
      <name val=".VnTime"/>
      <family val="0"/>
    </font>
    <font>
      <sz val="12"/>
      <name val=".VnTimeH"/>
      <family val="2"/>
    </font>
    <font>
      <b/>
      <i/>
      <sz val="14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/>
    </xf>
    <xf numFmtId="3" fontId="12" fillId="0" borderId="1" xfId="0" applyNumberFormat="1" applyFont="1" applyBorder="1" applyAlignment="1">
      <alignment/>
    </xf>
    <xf numFmtId="0" fontId="12" fillId="0" borderId="5" xfId="0" applyFont="1" applyBorder="1" applyAlignment="1">
      <alignment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3" fillId="2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3" fontId="9" fillId="2" borderId="3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3" fontId="12" fillId="0" borderId="9" xfId="0" applyNumberFormat="1" applyFont="1" applyBorder="1" applyAlignment="1">
      <alignment/>
    </xf>
    <xf numFmtId="0" fontId="12" fillId="0" borderId="3" xfId="0" applyFont="1" applyBorder="1" applyAlignment="1">
      <alignment horizontal="center"/>
    </xf>
    <xf numFmtId="4" fontId="12" fillId="0" borderId="3" xfId="0" applyNumberFormat="1" applyFont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3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3" fontId="9" fillId="2" borderId="0" xfId="0" applyNumberFormat="1" applyFont="1" applyFill="1" applyBorder="1" applyAlignment="1">
      <alignment/>
    </xf>
    <xf numFmtId="0" fontId="12" fillId="0" borderId="1" xfId="0" applyFont="1" applyBorder="1" applyAlignment="1">
      <alignment horizontal="center"/>
    </xf>
    <xf numFmtId="3" fontId="12" fillId="0" borderId="1" xfId="0" applyNumberFormat="1" applyFont="1" applyBorder="1" applyAlignment="1">
      <alignment/>
    </xf>
    <xf numFmtId="3" fontId="12" fillId="2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1" xfId="0" applyFont="1" applyBorder="1" applyAlignment="1" quotePrefix="1">
      <alignment horizontal="left"/>
    </xf>
    <xf numFmtId="0" fontId="12" fillId="0" borderId="1" xfId="0" applyFont="1" applyBorder="1" applyAlignment="1">
      <alignment horizontal="left"/>
    </xf>
    <xf numFmtId="0" fontId="9" fillId="0" borderId="1" xfId="0" applyFont="1" applyBorder="1" applyAlignment="1">
      <alignment/>
    </xf>
    <xf numFmtId="0" fontId="12" fillId="0" borderId="1" xfId="0" applyFont="1" applyBorder="1" applyAlignment="1" quotePrefix="1">
      <alignment/>
    </xf>
    <xf numFmtId="0" fontId="9" fillId="0" borderId="3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3" fontId="3" fillId="0" borderId="9" xfId="0" applyNumberFormat="1" applyFont="1" applyBorder="1" applyAlignment="1">
      <alignment/>
    </xf>
    <xf numFmtId="3" fontId="12" fillId="0" borderId="4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0" fillId="0" borderId="15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center"/>
    </xf>
    <xf numFmtId="4" fontId="12" fillId="0" borderId="4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9" fillId="0" borderId="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2" fillId="0" borderId="1" xfId="0" applyFont="1" applyBorder="1" applyAlignment="1" quotePrefix="1">
      <alignment horizontal="left"/>
    </xf>
    <xf numFmtId="0" fontId="12" fillId="0" borderId="1" xfId="0" applyFont="1" applyBorder="1" applyAlignment="1">
      <alignment horizontal="left"/>
    </xf>
    <xf numFmtId="3" fontId="4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3"/>
  <sheetViews>
    <sheetView tabSelected="1" view="pageBreakPreview" zoomScale="95" zoomScaleNormal="80" zoomScaleSheetLayoutView="95" workbookViewId="0" topLeftCell="A46">
      <selection activeCell="D63" sqref="D63"/>
    </sheetView>
  </sheetViews>
  <sheetFormatPr defaultColWidth="8.66015625" defaultRowHeight="18"/>
  <cols>
    <col min="1" max="1" width="4.16015625" style="0" customWidth="1"/>
    <col min="2" max="2" width="1.91015625" style="0" customWidth="1"/>
    <col min="3" max="3" width="32.83203125" style="0" customWidth="1"/>
    <col min="4" max="4" width="17.83203125" style="33" customWidth="1"/>
    <col min="5" max="5" width="15.58203125" style="33" customWidth="1"/>
    <col min="6" max="6" width="14.5" style="6" hidden="1" customWidth="1"/>
    <col min="7" max="7" width="13.83203125" style="6" hidden="1" customWidth="1"/>
  </cols>
  <sheetData>
    <row r="1" spans="1:7" s="1" customFormat="1" ht="18.75">
      <c r="A1" s="12" t="s">
        <v>28</v>
      </c>
      <c r="B1" s="12"/>
      <c r="C1" s="12"/>
      <c r="E1" s="70" t="s">
        <v>29</v>
      </c>
      <c r="F1" s="73"/>
      <c r="G1" s="73"/>
    </row>
    <row r="2" spans="1:3" ht="18.75">
      <c r="A2" s="3" t="s">
        <v>44</v>
      </c>
      <c r="B2" s="3"/>
      <c r="C2" s="3"/>
    </row>
    <row r="3" spans="1:5" ht="30" customHeight="1">
      <c r="A3" s="90" t="s">
        <v>26</v>
      </c>
      <c r="B3" s="90"/>
      <c r="C3" s="90"/>
      <c r="D3" s="90"/>
      <c r="E3" s="90"/>
    </row>
    <row r="4" spans="1:5" ht="18.75" customHeight="1">
      <c r="A4" s="91" t="s">
        <v>69</v>
      </c>
      <c r="B4" s="91"/>
      <c r="C4" s="91"/>
      <c r="D4" s="91"/>
      <c r="E4" s="91"/>
    </row>
    <row r="5" spans="1:7" s="7" customFormat="1" ht="20.25" customHeight="1">
      <c r="A5" s="3" t="s">
        <v>76</v>
      </c>
      <c r="B5" s="3"/>
      <c r="C5" s="3"/>
      <c r="E5" s="51"/>
      <c r="F5" s="51"/>
      <c r="G5" s="51"/>
    </row>
    <row r="6" spans="1:7" s="7" customFormat="1" ht="15" customHeight="1">
      <c r="A6" s="3"/>
      <c r="B6" s="3"/>
      <c r="C6" s="3"/>
      <c r="E6" s="50" t="s">
        <v>78</v>
      </c>
      <c r="F6" s="51"/>
      <c r="G6" s="51"/>
    </row>
    <row r="7" spans="1:7" s="2" customFormat="1" ht="15.75">
      <c r="A7" s="95" t="s">
        <v>0</v>
      </c>
      <c r="B7" s="93" t="s">
        <v>1</v>
      </c>
      <c r="C7" s="93"/>
      <c r="D7" s="97" t="s">
        <v>74</v>
      </c>
      <c r="E7" s="86" t="s">
        <v>75</v>
      </c>
      <c r="F7" s="74"/>
      <c r="G7" s="74"/>
    </row>
    <row r="8" spans="1:7" s="2" customFormat="1" ht="15.75" customHeight="1">
      <c r="A8" s="96"/>
      <c r="B8" s="94"/>
      <c r="C8" s="94"/>
      <c r="D8" s="98"/>
      <c r="E8" s="87"/>
      <c r="F8" s="74"/>
      <c r="G8" s="74"/>
    </row>
    <row r="9" spans="1:7" s="1" customFormat="1" ht="16.5" customHeight="1">
      <c r="A9" s="61" t="s">
        <v>2</v>
      </c>
      <c r="B9" s="62" t="s">
        <v>27</v>
      </c>
      <c r="C9" s="62"/>
      <c r="D9" s="63">
        <f>SUM(D10:D14)</f>
        <v>24054607261</v>
      </c>
      <c r="E9" s="63">
        <f>SUM(E10:E14)</f>
        <v>32169431880.4</v>
      </c>
      <c r="F9" s="73"/>
      <c r="G9" s="73"/>
    </row>
    <row r="10" spans="1:5" ht="16.5" customHeight="1">
      <c r="A10" s="13">
        <v>1</v>
      </c>
      <c r="B10" s="54" t="s">
        <v>55</v>
      </c>
      <c r="C10" s="54"/>
      <c r="D10" s="15">
        <v>888507417</v>
      </c>
      <c r="E10" s="15">
        <v>8045414817</v>
      </c>
    </row>
    <row r="11" spans="1:5" ht="16.5" customHeight="1">
      <c r="A11" s="13">
        <v>2</v>
      </c>
      <c r="B11" s="54" t="s">
        <v>3</v>
      </c>
      <c r="C11" s="54"/>
      <c r="D11" s="15">
        <v>170535870</v>
      </c>
      <c r="E11" s="15">
        <v>470862</v>
      </c>
    </row>
    <row r="12" spans="1:5" ht="16.5" customHeight="1">
      <c r="A12" s="13">
        <v>3</v>
      </c>
      <c r="B12" s="54" t="s">
        <v>25</v>
      </c>
      <c r="C12" s="54"/>
      <c r="D12" s="15">
        <f>7218806979-121963775</f>
        <v>7096843204</v>
      </c>
      <c r="E12" s="15">
        <f>7742170397-534408082</f>
        <v>7207762315</v>
      </c>
    </row>
    <row r="13" spans="1:5" ht="16.5" customHeight="1">
      <c r="A13" s="13">
        <v>4</v>
      </c>
      <c r="B13" s="54" t="s">
        <v>4</v>
      </c>
      <c r="C13" s="54"/>
      <c r="D13" s="15">
        <v>15776747446</v>
      </c>
      <c r="E13" s="15">
        <f>16563747526+0.4</f>
        <v>16563747526.4</v>
      </c>
    </row>
    <row r="14" spans="1:5" ht="16.5" customHeight="1">
      <c r="A14" s="13">
        <v>5</v>
      </c>
      <c r="B14" s="54" t="s">
        <v>56</v>
      </c>
      <c r="C14" s="54"/>
      <c r="D14" s="15">
        <f>9549+121963775</f>
        <v>121973324</v>
      </c>
      <c r="E14" s="15">
        <v>352036360</v>
      </c>
    </row>
    <row r="15" spans="1:7" s="1" customFormat="1" ht="16.5" customHeight="1">
      <c r="A15" s="17" t="s">
        <v>11</v>
      </c>
      <c r="B15" s="53" t="s">
        <v>57</v>
      </c>
      <c r="C15" s="53"/>
      <c r="D15" s="18">
        <f>D17+D22+D23+D24</f>
        <v>19491467177</v>
      </c>
      <c r="E15" s="18">
        <f>E17+E22+E23+E24</f>
        <v>19456243689</v>
      </c>
      <c r="F15" s="73"/>
      <c r="G15" s="73"/>
    </row>
    <row r="16" spans="1:7" s="49" customFormat="1" ht="16.5" customHeight="1">
      <c r="A16" s="46">
        <v>1</v>
      </c>
      <c r="B16" s="55" t="s">
        <v>58</v>
      </c>
      <c r="C16" s="55"/>
      <c r="D16" s="48"/>
      <c r="E16" s="47"/>
      <c r="F16" s="75"/>
      <c r="G16" s="75"/>
    </row>
    <row r="17" spans="1:5" ht="16.5" customHeight="1">
      <c r="A17" s="13">
        <v>2</v>
      </c>
      <c r="B17" s="54" t="s">
        <v>24</v>
      </c>
      <c r="C17" s="54"/>
      <c r="D17" s="15">
        <f>SUM(D18:D21)</f>
        <v>13152473696</v>
      </c>
      <c r="E17" s="15">
        <f>SUM(E18:E21)</f>
        <v>13409277457</v>
      </c>
    </row>
    <row r="18" spans="1:5" ht="16.5" customHeight="1">
      <c r="A18" s="13"/>
      <c r="B18" s="88" t="s">
        <v>59</v>
      </c>
      <c r="C18" s="89"/>
      <c r="D18" s="15">
        <f>11253095791</f>
        <v>11253095791</v>
      </c>
      <c r="E18" s="15">
        <v>10621116851</v>
      </c>
    </row>
    <row r="19" spans="1:5" ht="16.5" customHeight="1">
      <c r="A19" s="13"/>
      <c r="B19" s="88" t="s">
        <v>62</v>
      </c>
      <c r="C19" s="89"/>
      <c r="D19" s="15">
        <v>590329896</v>
      </c>
      <c r="E19" s="15">
        <v>586155896</v>
      </c>
    </row>
    <row r="20" spans="1:5" ht="16.5" customHeight="1">
      <c r="A20" s="13"/>
      <c r="B20" s="88" t="s">
        <v>60</v>
      </c>
      <c r="C20" s="89"/>
      <c r="D20" s="15"/>
      <c r="E20" s="15"/>
    </row>
    <row r="21" spans="1:5" ht="16.5" customHeight="1">
      <c r="A21" s="13"/>
      <c r="B21" s="88" t="s">
        <v>61</v>
      </c>
      <c r="C21" s="89"/>
      <c r="D21" s="15">
        <v>1309048009</v>
      </c>
      <c r="E21" s="15">
        <v>2202004710</v>
      </c>
    </row>
    <row r="22" spans="1:5" ht="16.5" customHeight="1">
      <c r="A22" s="13">
        <v>3</v>
      </c>
      <c r="B22" s="57" t="s">
        <v>63</v>
      </c>
      <c r="C22" s="57"/>
      <c r="D22" s="15">
        <v>201858121</v>
      </c>
      <c r="E22" s="15">
        <v>196812121</v>
      </c>
    </row>
    <row r="23" spans="1:5" ht="16.5" customHeight="1">
      <c r="A23" s="13">
        <v>4</v>
      </c>
      <c r="B23" s="54" t="s">
        <v>5</v>
      </c>
      <c r="C23" s="54"/>
      <c r="D23" s="15">
        <v>4803135360</v>
      </c>
      <c r="E23" s="15">
        <v>4657754111</v>
      </c>
    </row>
    <row r="24" spans="1:5" ht="16.5" customHeight="1">
      <c r="A24" s="13">
        <v>5</v>
      </c>
      <c r="B24" s="54" t="s">
        <v>64</v>
      </c>
      <c r="C24" s="54"/>
      <c r="D24" s="15">
        <v>1334000000</v>
      </c>
      <c r="E24" s="15">
        <v>1192400000</v>
      </c>
    </row>
    <row r="25" spans="1:7" s="9" customFormat="1" ht="18.75" customHeight="1">
      <c r="A25" s="8" t="s">
        <v>12</v>
      </c>
      <c r="B25" s="58" t="s">
        <v>6</v>
      </c>
      <c r="C25" s="58"/>
      <c r="D25" s="20">
        <f>D9+D15</f>
        <v>43546074438</v>
      </c>
      <c r="E25" s="20">
        <f>E9+E15</f>
        <v>51625675569.4</v>
      </c>
      <c r="F25" s="76"/>
      <c r="G25" s="76"/>
    </row>
    <row r="26" spans="1:7" s="44" customFormat="1" ht="8.25" customHeight="1">
      <c r="A26" s="8"/>
      <c r="B26" s="84"/>
      <c r="C26" s="85"/>
      <c r="D26" s="20"/>
      <c r="E26" s="20"/>
      <c r="F26" s="83"/>
      <c r="G26" s="83"/>
    </row>
    <row r="27" spans="1:7" s="1" customFormat="1" ht="16.5" customHeight="1">
      <c r="A27" s="17" t="s">
        <v>13</v>
      </c>
      <c r="B27" s="53" t="s">
        <v>7</v>
      </c>
      <c r="C27" s="53"/>
      <c r="D27" s="19">
        <f>D28+D29</f>
        <v>14561774933</v>
      </c>
      <c r="E27" s="19">
        <f>E28+E29</f>
        <v>25530704635</v>
      </c>
      <c r="F27" s="73"/>
      <c r="G27" s="73"/>
    </row>
    <row r="28" spans="1:5" ht="16.5" customHeight="1">
      <c r="A28" s="13">
        <v>1</v>
      </c>
      <c r="B28" s="54" t="s">
        <v>8</v>
      </c>
      <c r="C28" s="54"/>
      <c r="D28" s="15">
        <v>13726864368</v>
      </c>
      <c r="E28" s="15">
        <v>24656057070</v>
      </c>
    </row>
    <row r="29" spans="1:5" ht="16.5" customHeight="1">
      <c r="A29" s="13">
        <v>2</v>
      </c>
      <c r="B29" s="54" t="s">
        <v>9</v>
      </c>
      <c r="C29" s="54"/>
      <c r="D29" s="15">
        <v>834910565</v>
      </c>
      <c r="E29" s="15">
        <v>874647565</v>
      </c>
    </row>
    <row r="30" spans="1:7" s="1" customFormat="1" ht="16.5" customHeight="1">
      <c r="A30" s="17" t="s">
        <v>14</v>
      </c>
      <c r="B30" s="53" t="s">
        <v>30</v>
      </c>
      <c r="C30" s="53"/>
      <c r="D30" s="18">
        <f>D31+D41</f>
        <v>28984299505</v>
      </c>
      <c r="E30" s="18">
        <f>E31+E41</f>
        <v>26094970934</v>
      </c>
      <c r="F30" s="73"/>
      <c r="G30" s="73"/>
    </row>
    <row r="31" spans="1:5" ht="16.5" customHeight="1">
      <c r="A31" s="13">
        <v>1</v>
      </c>
      <c r="B31" s="54" t="s">
        <v>30</v>
      </c>
      <c r="C31" s="54"/>
      <c r="D31" s="15">
        <f>SUM(D32:D40)</f>
        <v>28171368147</v>
      </c>
      <c r="E31" s="15">
        <f>SUM(E32:E40)</f>
        <v>25311591312</v>
      </c>
    </row>
    <row r="32" spans="1:5" ht="16.5" customHeight="1">
      <c r="A32" s="13"/>
      <c r="B32" s="88" t="s">
        <v>31</v>
      </c>
      <c r="C32" s="89"/>
      <c r="D32" s="15">
        <v>12904550000</v>
      </c>
      <c r="E32" s="15">
        <v>12904550000</v>
      </c>
    </row>
    <row r="33" spans="1:5" ht="16.5" customHeight="1">
      <c r="A33" s="13"/>
      <c r="B33" s="88" t="s">
        <v>32</v>
      </c>
      <c r="C33" s="89"/>
      <c r="D33" s="15"/>
      <c r="E33" s="15"/>
    </row>
    <row r="34" spans="1:5" ht="16.5" customHeight="1">
      <c r="A34" s="13"/>
      <c r="B34" s="88" t="s">
        <v>33</v>
      </c>
      <c r="C34" s="89"/>
      <c r="D34" s="15">
        <v>120000000</v>
      </c>
      <c r="E34" s="15">
        <v>120000000</v>
      </c>
    </row>
    <row r="35" spans="1:5" ht="16.5" customHeight="1">
      <c r="A35" s="13"/>
      <c r="B35" s="88" t="s">
        <v>34</v>
      </c>
      <c r="C35" s="89"/>
      <c r="D35" s="15">
        <f>-1362697400</f>
        <v>-1362697400</v>
      </c>
      <c r="E35" s="15">
        <v>-1362697400</v>
      </c>
    </row>
    <row r="36" spans="1:5" ht="16.5" customHeight="1">
      <c r="A36" s="13"/>
      <c r="B36" s="88" t="s">
        <v>35</v>
      </c>
      <c r="C36" s="89"/>
      <c r="D36" s="15"/>
      <c r="E36" s="15"/>
    </row>
    <row r="37" spans="1:5" ht="16.5" customHeight="1">
      <c r="A37" s="13"/>
      <c r="B37" s="56" t="s">
        <v>36</v>
      </c>
      <c r="C37" s="57"/>
      <c r="D37" s="15"/>
      <c r="E37" s="15"/>
    </row>
    <row r="38" spans="1:5" ht="16.5" customHeight="1">
      <c r="A38" s="13"/>
      <c r="B38" s="56" t="s">
        <v>37</v>
      </c>
      <c r="C38" s="57"/>
      <c r="D38" s="15">
        <f>4201345700+910952300</f>
        <v>5112298000</v>
      </c>
      <c r="E38" s="15">
        <f>4201345700+910952300</f>
        <v>5112298000</v>
      </c>
    </row>
    <row r="39" spans="1:5" ht="16.5" customHeight="1">
      <c r="A39" s="13"/>
      <c r="B39" s="56" t="s">
        <v>38</v>
      </c>
      <c r="C39" s="57"/>
      <c r="D39" s="15">
        <v>11397217547</v>
      </c>
      <c r="E39" s="15">
        <v>8537440712</v>
      </c>
    </row>
    <row r="40" spans="1:5" ht="16.5" customHeight="1">
      <c r="A40" s="13"/>
      <c r="B40" s="56" t="s">
        <v>39</v>
      </c>
      <c r="C40" s="57"/>
      <c r="D40" s="15"/>
      <c r="E40" s="15"/>
    </row>
    <row r="41" spans="1:5" ht="16.5" customHeight="1">
      <c r="A41" s="13">
        <v>2</v>
      </c>
      <c r="B41" s="54" t="s">
        <v>40</v>
      </c>
      <c r="C41" s="54"/>
      <c r="D41" s="15">
        <f>SUM(D42:D44)</f>
        <v>812931358</v>
      </c>
      <c r="E41" s="15">
        <f>SUM(E42:E44)</f>
        <v>783379622</v>
      </c>
    </row>
    <row r="42" spans="1:5" ht="16.5" customHeight="1">
      <c r="A42" s="13"/>
      <c r="B42" s="59" t="s">
        <v>41</v>
      </c>
      <c r="C42" s="54"/>
      <c r="D42" s="15">
        <v>812931358</v>
      </c>
      <c r="E42" s="15">
        <v>783379622</v>
      </c>
    </row>
    <row r="43" spans="1:5" ht="16.5" customHeight="1">
      <c r="A43" s="13"/>
      <c r="B43" s="59" t="s">
        <v>42</v>
      </c>
      <c r="C43" s="54"/>
      <c r="D43" s="15"/>
      <c r="E43" s="15"/>
    </row>
    <row r="44" spans="1:5" ht="16.5" customHeight="1">
      <c r="A44" s="13"/>
      <c r="B44" s="59" t="s">
        <v>43</v>
      </c>
      <c r="C44" s="54"/>
      <c r="D44" s="15"/>
      <c r="E44" s="15"/>
    </row>
    <row r="45" spans="1:7" s="7" customFormat="1" ht="21.75" customHeight="1">
      <c r="A45" s="10" t="s">
        <v>15</v>
      </c>
      <c r="B45" s="60" t="s">
        <v>10</v>
      </c>
      <c r="C45" s="60"/>
      <c r="D45" s="21">
        <f>D27+D30</f>
        <v>43546074438</v>
      </c>
      <c r="E45" s="21">
        <f>E27+E30</f>
        <v>51625675569</v>
      </c>
      <c r="F45" s="51"/>
      <c r="G45" s="51"/>
    </row>
    <row r="46" spans="1:7" s="7" customFormat="1" ht="21.75" customHeight="1">
      <c r="A46" s="43"/>
      <c r="B46" s="44"/>
      <c r="C46" s="44"/>
      <c r="D46" s="45"/>
      <c r="E46" s="45"/>
      <c r="F46" s="51"/>
      <c r="G46" s="51"/>
    </row>
    <row r="47" spans="1:7" s="7" customFormat="1" ht="18.75" customHeight="1">
      <c r="A47" s="43"/>
      <c r="B47" s="44"/>
      <c r="C47" s="44"/>
      <c r="D47" s="45"/>
      <c r="E47" s="51"/>
      <c r="F47" s="51"/>
      <c r="G47" s="51"/>
    </row>
    <row r="48" spans="1:7" s="7" customFormat="1" ht="23.25" customHeight="1">
      <c r="A48" s="92" t="s">
        <v>77</v>
      </c>
      <c r="B48" s="92"/>
      <c r="C48" s="92"/>
      <c r="D48" s="92"/>
      <c r="E48" s="92"/>
      <c r="F48" s="51"/>
      <c r="G48" s="51"/>
    </row>
    <row r="49" spans="1:7" s="4" customFormat="1" ht="9" customHeight="1">
      <c r="A49" s="22"/>
      <c r="B49" s="22"/>
      <c r="C49" s="22"/>
      <c r="D49" s="67"/>
      <c r="E49" s="68"/>
      <c r="F49" s="77"/>
      <c r="G49" s="77"/>
    </row>
    <row r="50" spans="1:7" s="5" customFormat="1" ht="18.75">
      <c r="A50" s="23" t="s">
        <v>0</v>
      </c>
      <c r="B50" s="24"/>
      <c r="C50" s="25" t="s">
        <v>16</v>
      </c>
      <c r="D50" s="23" t="s">
        <v>72</v>
      </c>
      <c r="E50" s="82" t="s">
        <v>73</v>
      </c>
      <c r="F50" s="78"/>
      <c r="G50" s="78"/>
    </row>
    <row r="51" spans="1:5" ht="18">
      <c r="A51" s="26">
        <v>1</v>
      </c>
      <c r="B51" s="27" t="s">
        <v>17</v>
      </c>
      <c r="C51" s="28"/>
      <c r="D51" s="66">
        <v>15820895907</v>
      </c>
      <c r="E51" s="29">
        <f>D51</f>
        <v>15820895907</v>
      </c>
    </row>
    <row r="52" spans="1:5" ht="18">
      <c r="A52" s="13">
        <v>2</v>
      </c>
      <c r="B52" s="14" t="s">
        <v>45</v>
      </c>
      <c r="C52" s="16"/>
      <c r="D52" s="64"/>
      <c r="E52" s="15"/>
    </row>
    <row r="53" spans="1:5" ht="18">
      <c r="A53" s="13">
        <v>3</v>
      </c>
      <c r="B53" s="14" t="s">
        <v>46</v>
      </c>
      <c r="C53" s="16"/>
      <c r="D53" s="15">
        <f>D51-D52</f>
        <v>15820895907</v>
      </c>
      <c r="E53" s="15">
        <f>E51-E52</f>
        <v>15820895907</v>
      </c>
    </row>
    <row r="54" spans="1:5" ht="18">
      <c r="A54" s="13">
        <v>4</v>
      </c>
      <c r="B54" s="14" t="s">
        <v>18</v>
      </c>
      <c r="C54" s="16"/>
      <c r="D54" s="64">
        <v>9554256473</v>
      </c>
      <c r="E54" s="15">
        <f>D54</f>
        <v>9554256473</v>
      </c>
    </row>
    <row r="55" spans="1:5" ht="18">
      <c r="A55" s="13">
        <v>5</v>
      </c>
      <c r="B55" s="14" t="s">
        <v>65</v>
      </c>
      <c r="C55" s="16"/>
      <c r="D55" s="15">
        <f>D53-D54</f>
        <v>6266639434</v>
      </c>
      <c r="E55" s="15">
        <f>E53-E54</f>
        <v>6266639434</v>
      </c>
    </row>
    <row r="56" spans="1:5" ht="18">
      <c r="A56" s="13">
        <v>6</v>
      </c>
      <c r="B56" s="14" t="s">
        <v>47</v>
      </c>
      <c r="C56" s="16"/>
      <c r="D56" s="64">
        <v>122991201</v>
      </c>
      <c r="E56" s="15">
        <f>D56</f>
        <v>122991201</v>
      </c>
    </row>
    <row r="57" spans="1:5" ht="18">
      <c r="A57" s="13">
        <v>7</v>
      </c>
      <c r="B57" s="14" t="s">
        <v>48</v>
      </c>
      <c r="C57" s="16"/>
      <c r="D57" s="64">
        <v>61018441</v>
      </c>
      <c r="E57" s="15">
        <f>D57</f>
        <v>61018441</v>
      </c>
    </row>
    <row r="58" spans="1:5" ht="18">
      <c r="A58" s="13">
        <v>8</v>
      </c>
      <c r="B58" s="14" t="s">
        <v>19</v>
      </c>
      <c r="C58" s="16"/>
      <c r="D58" s="64">
        <v>809115318</v>
      </c>
      <c r="E58" s="15">
        <f>D58</f>
        <v>809115318</v>
      </c>
    </row>
    <row r="59" spans="1:5" ht="18">
      <c r="A59" s="13">
        <v>9</v>
      </c>
      <c r="B59" s="14" t="s">
        <v>20</v>
      </c>
      <c r="C59" s="16"/>
      <c r="D59" s="64">
        <v>1709444314</v>
      </c>
      <c r="E59" s="15">
        <f>D59</f>
        <v>1709444314</v>
      </c>
    </row>
    <row r="60" spans="1:5" ht="18">
      <c r="A60" s="13">
        <v>10</v>
      </c>
      <c r="B60" s="14" t="s">
        <v>49</v>
      </c>
      <c r="C60" s="16"/>
      <c r="D60" s="15">
        <f>D55+D56-D57-D58-D59</f>
        <v>3810052562</v>
      </c>
      <c r="E60" s="15">
        <f>E55+E56-E57-E58-E59</f>
        <v>3810052562</v>
      </c>
    </row>
    <row r="61" spans="1:5" ht="18">
      <c r="A61" s="13">
        <v>11</v>
      </c>
      <c r="B61" s="14" t="s">
        <v>50</v>
      </c>
      <c r="C61" s="16"/>
      <c r="D61" s="64">
        <v>17071055</v>
      </c>
      <c r="E61" s="15">
        <f>D61</f>
        <v>17071055</v>
      </c>
    </row>
    <row r="62" spans="1:5" ht="18">
      <c r="A62" s="13">
        <v>12</v>
      </c>
      <c r="B62" s="14" t="s">
        <v>21</v>
      </c>
      <c r="C62" s="16"/>
      <c r="D62" s="64"/>
      <c r="E62" s="15">
        <f>D62</f>
        <v>0</v>
      </c>
    </row>
    <row r="63" spans="1:5" ht="18">
      <c r="A63" s="13">
        <v>13</v>
      </c>
      <c r="B63" s="14" t="s">
        <v>22</v>
      </c>
      <c r="C63" s="16"/>
      <c r="D63" s="15">
        <f>D61-D62</f>
        <v>17071055</v>
      </c>
      <c r="E63" s="15">
        <f>E61-E62</f>
        <v>17071055</v>
      </c>
    </row>
    <row r="64" spans="1:5" ht="18">
      <c r="A64" s="13">
        <v>14</v>
      </c>
      <c r="B64" s="14" t="s">
        <v>51</v>
      </c>
      <c r="C64" s="16"/>
      <c r="D64" s="15">
        <f>D60+D63</f>
        <v>3827123617</v>
      </c>
      <c r="E64" s="15">
        <f>E60+E63</f>
        <v>3827123617</v>
      </c>
    </row>
    <row r="65" spans="1:5" ht="18">
      <c r="A65" s="13">
        <v>15</v>
      </c>
      <c r="B65" s="14" t="s">
        <v>54</v>
      </c>
      <c r="C65" s="16"/>
      <c r="D65" s="64">
        <v>477765452</v>
      </c>
      <c r="E65" s="15">
        <f>D65</f>
        <v>477765452</v>
      </c>
    </row>
    <row r="66" spans="1:5" ht="18">
      <c r="A66" s="13">
        <v>16</v>
      </c>
      <c r="B66" s="14" t="s">
        <v>52</v>
      </c>
      <c r="C66" s="16"/>
      <c r="D66" s="15">
        <f>D64-D65</f>
        <v>3349358165</v>
      </c>
      <c r="E66" s="15">
        <f>E64-E65</f>
        <v>3349358165</v>
      </c>
    </row>
    <row r="67" spans="1:5" ht="18">
      <c r="A67" s="39">
        <v>17</v>
      </c>
      <c r="B67" s="40" t="s">
        <v>53</v>
      </c>
      <c r="C67" s="41"/>
      <c r="D67" s="72">
        <f>D66/1241827</f>
        <v>2697.121390499643</v>
      </c>
      <c r="E67" s="65">
        <f>E66/1241827</f>
        <v>2697.121390499643</v>
      </c>
    </row>
    <row r="68" spans="1:5" ht="18">
      <c r="A68" s="30">
        <v>18</v>
      </c>
      <c r="B68" s="42" t="s">
        <v>23</v>
      </c>
      <c r="C68" s="42"/>
      <c r="D68" s="69"/>
      <c r="E68" s="31"/>
    </row>
    <row r="69" spans="1:7" s="36" customFormat="1" ht="18.75">
      <c r="A69" s="37"/>
      <c r="B69" s="35"/>
      <c r="C69" s="34"/>
      <c r="D69" s="38"/>
      <c r="E69" s="52"/>
      <c r="F69" s="79"/>
      <c r="G69" s="79"/>
    </row>
    <row r="70" spans="3:5" ht="18">
      <c r="C70" s="80"/>
      <c r="D70" s="101" t="s">
        <v>70</v>
      </c>
      <c r="E70" s="101"/>
    </row>
    <row r="71" spans="1:5" ht="18.75">
      <c r="A71" s="99" t="s">
        <v>67</v>
      </c>
      <c r="B71" s="99"/>
      <c r="C71" s="99"/>
      <c r="D71" s="99" t="s">
        <v>66</v>
      </c>
      <c r="E71" s="99"/>
    </row>
    <row r="72" spans="1:5" ht="18">
      <c r="A72" s="71"/>
      <c r="B72" s="71"/>
      <c r="C72" s="71"/>
      <c r="D72" s="71"/>
      <c r="E72" s="71"/>
    </row>
    <row r="73" spans="1:3" ht="28.5" customHeight="1">
      <c r="A73" s="32"/>
      <c r="B73" s="32"/>
      <c r="C73" s="81"/>
    </row>
    <row r="74" spans="1:7" s="1" customFormat="1" ht="18.75">
      <c r="A74" s="100" t="s">
        <v>68</v>
      </c>
      <c r="B74" s="100"/>
      <c r="C74" s="100"/>
      <c r="D74" s="100" t="s">
        <v>71</v>
      </c>
      <c r="E74" s="100"/>
      <c r="F74" s="73"/>
      <c r="G74" s="73"/>
    </row>
    <row r="75" spans="1:3" ht="18">
      <c r="A75" s="32"/>
      <c r="B75" s="32"/>
      <c r="C75" s="32"/>
    </row>
    <row r="76" spans="1:3" ht="18">
      <c r="A76" s="32"/>
      <c r="B76" s="32"/>
      <c r="C76" s="32"/>
    </row>
    <row r="77" spans="1:3" ht="18">
      <c r="A77" s="32"/>
      <c r="B77" s="32"/>
      <c r="C77" s="32"/>
    </row>
    <row r="78" spans="1:3" ht="18">
      <c r="A78" s="32"/>
      <c r="B78" s="32"/>
      <c r="C78" s="32"/>
    </row>
    <row r="79" spans="1:3" ht="18">
      <c r="A79" s="32"/>
      <c r="B79" s="32"/>
      <c r="C79" s="32"/>
    </row>
    <row r="80" spans="1:3" ht="18">
      <c r="A80" s="32"/>
      <c r="B80" s="32"/>
      <c r="C80" s="32"/>
    </row>
    <row r="81" spans="1:3" ht="18">
      <c r="A81" s="32"/>
      <c r="B81" s="32"/>
      <c r="C81" s="32"/>
    </row>
    <row r="82" spans="1:3" ht="18">
      <c r="A82" s="32"/>
      <c r="B82" s="32"/>
      <c r="C82" s="32"/>
    </row>
    <row r="83" spans="1:3" ht="18">
      <c r="A83" s="32"/>
      <c r="B83" s="32"/>
      <c r="C83" s="32"/>
    </row>
    <row r="84" spans="1:3" ht="18">
      <c r="A84" s="32"/>
      <c r="B84" s="32"/>
      <c r="C84" s="32"/>
    </row>
    <row r="85" spans="1:3" ht="18">
      <c r="A85" s="32"/>
      <c r="B85" s="32"/>
      <c r="C85" s="32"/>
    </row>
    <row r="86" spans="1:3" ht="18">
      <c r="A86" s="32"/>
      <c r="B86" s="32"/>
      <c r="C86" s="32"/>
    </row>
    <row r="87" spans="1:3" ht="18">
      <c r="A87" s="32"/>
      <c r="B87" s="32"/>
      <c r="C87" s="32"/>
    </row>
    <row r="88" spans="1:3" ht="18">
      <c r="A88" s="32"/>
      <c r="B88" s="32"/>
      <c r="C88" s="32"/>
    </row>
    <row r="89" spans="1:3" ht="18">
      <c r="A89" s="11"/>
      <c r="B89" s="11"/>
      <c r="C89" s="11"/>
    </row>
    <row r="90" spans="1:3" ht="18">
      <c r="A90" s="11"/>
      <c r="B90" s="11"/>
      <c r="C90" s="11"/>
    </row>
    <row r="91" spans="1:3" ht="18">
      <c r="A91" s="11"/>
      <c r="B91" s="11"/>
      <c r="C91" s="11"/>
    </row>
    <row r="92" spans="1:3" ht="18">
      <c r="A92" s="11"/>
      <c r="B92" s="11"/>
      <c r="C92" s="11"/>
    </row>
    <row r="93" spans="1:3" ht="18">
      <c r="A93" s="11"/>
      <c r="B93" s="11"/>
      <c r="C93" s="11"/>
    </row>
    <row r="94" spans="1:3" ht="18">
      <c r="A94" s="11"/>
      <c r="B94" s="11"/>
      <c r="C94" s="11"/>
    </row>
    <row r="95" spans="1:3" ht="18">
      <c r="A95" s="11"/>
      <c r="B95" s="11"/>
      <c r="C95" s="11"/>
    </row>
    <row r="96" spans="1:3" ht="18">
      <c r="A96" s="11"/>
      <c r="B96" s="11"/>
      <c r="C96" s="11"/>
    </row>
    <row r="97" spans="1:3" ht="18">
      <c r="A97" s="11"/>
      <c r="B97" s="11"/>
      <c r="C97" s="11"/>
    </row>
    <row r="98" spans="1:3" ht="18">
      <c r="A98" s="11"/>
      <c r="B98" s="11"/>
      <c r="C98" s="11"/>
    </row>
    <row r="99" spans="1:3" ht="18">
      <c r="A99" s="11"/>
      <c r="B99" s="11"/>
      <c r="C99" s="11"/>
    </row>
    <row r="100" spans="1:3" ht="18">
      <c r="A100" s="11"/>
      <c r="B100" s="11"/>
      <c r="C100" s="11"/>
    </row>
    <row r="101" spans="1:3" ht="18">
      <c r="A101" s="11"/>
      <c r="B101" s="11"/>
      <c r="C101" s="11"/>
    </row>
    <row r="102" spans="1:3" ht="18">
      <c r="A102" s="11"/>
      <c r="B102" s="11"/>
      <c r="C102" s="11"/>
    </row>
    <row r="103" spans="1:3" ht="18">
      <c r="A103" s="11"/>
      <c r="B103" s="11"/>
      <c r="C103" s="11"/>
    </row>
    <row r="104" spans="1:3" ht="18">
      <c r="A104" s="11"/>
      <c r="B104" s="11"/>
      <c r="C104" s="11"/>
    </row>
    <row r="105" spans="1:3" ht="18">
      <c r="A105" s="11"/>
      <c r="B105" s="11"/>
      <c r="C105" s="11"/>
    </row>
    <row r="106" spans="1:3" ht="18">
      <c r="A106" s="11"/>
      <c r="B106" s="11"/>
      <c r="C106" s="11"/>
    </row>
    <row r="107" spans="1:3" ht="18">
      <c r="A107" s="11"/>
      <c r="B107" s="11"/>
      <c r="C107" s="11"/>
    </row>
    <row r="108" spans="1:3" ht="18">
      <c r="A108" s="11"/>
      <c r="B108" s="11"/>
      <c r="C108" s="11"/>
    </row>
    <row r="109" spans="1:3" ht="18">
      <c r="A109" s="11"/>
      <c r="B109" s="11"/>
      <c r="C109" s="11"/>
    </row>
    <row r="110" spans="1:3" ht="18">
      <c r="A110" s="11"/>
      <c r="B110" s="11"/>
      <c r="C110" s="11"/>
    </row>
    <row r="111" spans="1:3" ht="18">
      <c r="A111" s="11"/>
      <c r="B111" s="11"/>
      <c r="C111" s="11"/>
    </row>
    <row r="112" spans="1:3" ht="18">
      <c r="A112" s="11"/>
      <c r="B112" s="11"/>
      <c r="C112" s="11"/>
    </row>
    <row r="113" spans="1:3" ht="18">
      <c r="A113" s="11"/>
      <c r="B113" s="11"/>
      <c r="C113" s="11"/>
    </row>
    <row r="114" spans="1:3" ht="18">
      <c r="A114" s="11"/>
      <c r="B114" s="11"/>
      <c r="C114" s="11"/>
    </row>
    <row r="115" spans="1:3" ht="18">
      <c r="A115" s="11"/>
      <c r="B115" s="11"/>
      <c r="C115" s="11"/>
    </row>
    <row r="116" spans="1:3" ht="18">
      <c r="A116" s="11"/>
      <c r="B116" s="11"/>
      <c r="C116" s="11"/>
    </row>
    <row r="117" spans="1:3" ht="18">
      <c r="A117" s="11"/>
      <c r="B117" s="11"/>
      <c r="C117" s="11"/>
    </row>
    <row r="118" spans="1:3" ht="18">
      <c r="A118" s="11"/>
      <c r="B118" s="11"/>
      <c r="C118" s="11"/>
    </row>
    <row r="119" spans="1:3" ht="18">
      <c r="A119" s="11"/>
      <c r="B119" s="11"/>
      <c r="C119" s="11"/>
    </row>
    <row r="120" spans="1:3" ht="18">
      <c r="A120" s="11"/>
      <c r="B120" s="11"/>
      <c r="C120" s="11"/>
    </row>
    <row r="121" spans="1:3" ht="18">
      <c r="A121" s="11"/>
      <c r="B121" s="11"/>
      <c r="C121" s="11"/>
    </row>
    <row r="122" spans="1:3" ht="18">
      <c r="A122" s="11"/>
      <c r="B122" s="11"/>
      <c r="C122" s="11"/>
    </row>
    <row r="123" spans="1:3" ht="18">
      <c r="A123" s="11"/>
      <c r="B123" s="11"/>
      <c r="C123" s="11"/>
    </row>
    <row r="124" spans="1:3" ht="18">
      <c r="A124" s="11"/>
      <c r="B124" s="11"/>
      <c r="C124" s="11"/>
    </row>
    <row r="125" spans="1:3" ht="18">
      <c r="A125" s="11"/>
      <c r="B125" s="11"/>
      <c r="C125" s="11"/>
    </row>
    <row r="126" spans="1:3" ht="18">
      <c r="A126" s="11"/>
      <c r="B126" s="11"/>
      <c r="C126" s="11"/>
    </row>
    <row r="127" spans="1:3" ht="18">
      <c r="A127" s="11"/>
      <c r="B127" s="11"/>
      <c r="C127" s="11"/>
    </row>
    <row r="128" spans="1:3" ht="18">
      <c r="A128" s="11"/>
      <c r="B128" s="11"/>
      <c r="C128" s="11"/>
    </row>
    <row r="129" spans="1:3" ht="18">
      <c r="A129" s="11"/>
      <c r="B129" s="11"/>
      <c r="C129" s="11"/>
    </row>
    <row r="130" spans="1:3" ht="18">
      <c r="A130" s="11"/>
      <c r="B130" s="11"/>
      <c r="C130" s="11"/>
    </row>
    <row r="131" spans="1:3" ht="18">
      <c r="A131" s="11"/>
      <c r="B131" s="11"/>
      <c r="C131" s="11"/>
    </row>
    <row r="132" spans="1:3" ht="18">
      <c r="A132" s="11"/>
      <c r="B132" s="11"/>
      <c r="C132" s="11"/>
    </row>
    <row r="133" spans="1:3" ht="18">
      <c r="A133" s="11"/>
      <c r="B133" s="11"/>
      <c r="C133" s="11"/>
    </row>
    <row r="134" spans="1:3" ht="18">
      <c r="A134" s="11"/>
      <c r="B134" s="11"/>
      <c r="C134" s="11"/>
    </row>
    <row r="135" spans="1:3" ht="18">
      <c r="A135" s="11"/>
      <c r="B135" s="11"/>
      <c r="C135" s="11"/>
    </row>
    <row r="136" spans="1:3" ht="18">
      <c r="A136" s="11"/>
      <c r="B136" s="11"/>
      <c r="C136" s="11"/>
    </row>
    <row r="137" spans="1:3" ht="18">
      <c r="A137" s="11"/>
      <c r="B137" s="11"/>
      <c r="C137" s="11"/>
    </row>
    <row r="138" spans="1:3" ht="18">
      <c r="A138" s="11"/>
      <c r="B138" s="11"/>
      <c r="C138" s="11"/>
    </row>
    <row r="139" spans="1:3" ht="18">
      <c r="A139" s="11"/>
      <c r="B139" s="11"/>
      <c r="C139" s="11"/>
    </row>
    <row r="140" spans="1:3" ht="18">
      <c r="A140" s="11"/>
      <c r="B140" s="11"/>
      <c r="C140" s="11"/>
    </row>
    <row r="141" spans="1:3" ht="18">
      <c r="A141" s="11"/>
      <c r="B141" s="11"/>
      <c r="C141" s="11"/>
    </row>
    <row r="142" spans="1:3" ht="18">
      <c r="A142" s="11"/>
      <c r="B142" s="11"/>
      <c r="C142" s="11"/>
    </row>
    <row r="143" spans="1:3" ht="18">
      <c r="A143" s="11"/>
      <c r="B143" s="11"/>
      <c r="C143" s="11"/>
    </row>
    <row r="144" spans="1:3" ht="18">
      <c r="A144" s="11"/>
      <c r="B144" s="11"/>
      <c r="C144" s="11"/>
    </row>
    <row r="145" spans="1:3" ht="18">
      <c r="A145" s="11"/>
      <c r="B145" s="11"/>
      <c r="C145" s="11"/>
    </row>
    <row r="146" spans="1:3" ht="18">
      <c r="A146" s="11"/>
      <c r="B146" s="11"/>
      <c r="C146" s="11"/>
    </row>
    <row r="147" spans="1:3" ht="18">
      <c r="A147" s="11"/>
      <c r="B147" s="11"/>
      <c r="C147" s="11"/>
    </row>
    <row r="148" spans="1:3" ht="18">
      <c r="A148" s="11"/>
      <c r="B148" s="11"/>
      <c r="C148" s="11"/>
    </row>
    <row r="149" spans="1:3" ht="18">
      <c r="A149" s="11"/>
      <c r="B149" s="11"/>
      <c r="C149" s="11"/>
    </row>
    <row r="150" spans="1:3" ht="18">
      <c r="A150" s="11"/>
      <c r="B150" s="11"/>
      <c r="C150" s="11"/>
    </row>
    <row r="151" spans="1:3" ht="18">
      <c r="A151" s="11"/>
      <c r="B151" s="11"/>
      <c r="C151" s="11"/>
    </row>
    <row r="152" spans="1:3" ht="18">
      <c r="A152" s="11"/>
      <c r="B152" s="11"/>
      <c r="C152" s="11"/>
    </row>
    <row r="153" spans="1:3" ht="18">
      <c r="A153" s="11"/>
      <c r="B153" s="11"/>
      <c r="C153" s="11"/>
    </row>
    <row r="154" spans="1:3" ht="18">
      <c r="A154" s="11"/>
      <c r="B154" s="11"/>
      <c r="C154" s="11"/>
    </row>
    <row r="155" spans="1:3" ht="18">
      <c r="A155" s="11"/>
      <c r="B155" s="11"/>
      <c r="C155" s="11"/>
    </row>
    <row r="156" spans="1:3" ht="18">
      <c r="A156" s="11"/>
      <c r="B156" s="11"/>
      <c r="C156" s="11"/>
    </row>
    <row r="157" spans="1:3" ht="18">
      <c r="A157" s="11"/>
      <c r="B157" s="11"/>
      <c r="C157" s="11"/>
    </row>
    <row r="158" spans="1:3" ht="18">
      <c r="A158" s="11"/>
      <c r="B158" s="11"/>
      <c r="C158" s="11"/>
    </row>
    <row r="159" spans="1:3" ht="18">
      <c r="A159" s="11"/>
      <c r="B159" s="11"/>
      <c r="C159" s="11"/>
    </row>
    <row r="160" spans="1:3" ht="18">
      <c r="A160" s="11"/>
      <c r="B160" s="11"/>
      <c r="C160" s="11"/>
    </row>
    <row r="161" spans="1:3" ht="18">
      <c r="A161" s="11"/>
      <c r="B161" s="11"/>
      <c r="C161" s="11"/>
    </row>
    <row r="162" spans="1:3" ht="18">
      <c r="A162" s="11"/>
      <c r="B162" s="11"/>
      <c r="C162" s="11"/>
    </row>
    <row r="163" spans="1:3" ht="18">
      <c r="A163" s="11"/>
      <c r="B163" s="11"/>
      <c r="C163" s="11"/>
    </row>
    <row r="164" spans="1:3" ht="18">
      <c r="A164" s="11"/>
      <c r="B164" s="11"/>
      <c r="C164" s="11"/>
    </row>
    <row r="165" spans="1:3" ht="18">
      <c r="A165" s="11"/>
      <c r="B165" s="11"/>
      <c r="C165" s="11"/>
    </row>
    <row r="166" spans="1:3" ht="18">
      <c r="A166" s="11"/>
      <c r="B166" s="11"/>
      <c r="C166" s="11"/>
    </row>
    <row r="167" spans="1:3" ht="18">
      <c r="A167" s="11"/>
      <c r="B167" s="11"/>
      <c r="C167" s="11"/>
    </row>
    <row r="168" spans="1:3" ht="18">
      <c r="A168" s="11"/>
      <c r="B168" s="11"/>
      <c r="C168" s="11"/>
    </row>
    <row r="169" spans="1:3" ht="18">
      <c r="A169" s="11"/>
      <c r="B169" s="11"/>
      <c r="C169" s="11"/>
    </row>
    <row r="170" spans="1:3" ht="18">
      <c r="A170" s="11"/>
      <c r="B170" s="11"/>
      <c r="C170" s="11"/>
    </row>
    <row r="171" spans="1:3" ht="18">
      <c r="A171" s="11"/>
      <c r="B171" s="11"/>
      <c r="C171" s="11"/>
    </row>
    <row r="172" spans="1:3" ht="18">
      <c r="A172" s="11"/>
      <c r="B172" s="11"/>
      <c r="C172" s="11"/>
    </row>
    <row r="173" spans="1:3" ht="18">
      <c r="A173" s="11"/>
      <c r="B173" s="11"/>
      <c r="C173" s="11"/>
    </row>
  </sheetData>
  <mergeCells count="21">
    <mergeCell ref="D71:E71"/>
    <mergeCell ref="A71:C71"/>
    <mergeCell ref="A74:C74"/>
    <mergeCell ref="D70:E70"/>
    <mergeCell ref="D74:E74"/>
    <mergeCell ref="A3:E3"/>
    <mergeCell ref="A4:E4"/>
    <mergeCell ref="A48:E48"/>
    <mergeCell ref="B7:C8"/>
    <mergeCell ref="A7:A8"/>
    <mergeCell ref="D7:D8"/>
    <mergeCell ref="B18:C18"/>
    <mergeCell ref="B19:C19"/>
    <mergeCell ref="B20:C20"/>
    <mergeCell ref="E7:E8"/>
    <mergeCell ref="B21:C21"/>
    <mergeCell ref="B36:C36"/>
    <mergeCell ref="B32:C32"/>
    <mergeCell ref="B33:C33"/>
    <mergeCell ref="B34:C34"/>
    <mergeCell ref="B35:C35"/>
  </mergeCells>
  <printOptions/>
  <pageMargins left="0.79" right="0.51" top="0.61" bottom="0.7" header="0.25" footer="0.2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</dc:creator>
  <cp:keywords/>
  <dc:description/>
  <cp:lastModifiedBy>Nguyen Huy Khanh</cp:lastModifiedBy>
  <cp:lastPrinted>2009-04-24T07:36:26Z</cp:lastPrinted>
  <dcterms:created xsi:type="dcterms:W3CDTF">2006-10-18T06:28:08Z</dcterms:created>
  <dcterms:modified xsi:type="dcterms:W3CDTF">2009-04-24T07:48:02Z</dcterms:modified>
  <cp:category/>
  <cp:version/>
  <cp:contentType/>
  <cp:contentStatus/>
</cp:coreProperties>
</file>